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88" yWindow="24" windowWidth="16260" windowHeight="9264"/>
  </bookViews>
  <sheets>
    <sheet name="Баланс поездки - Одна валюта" sheetId="4" r:id="rId1"/>
    <sheet name="Баланс поездки - Разные валюты" sheetId="5" r:id="rId2"/>
    <sheet name="Курсы валют" sheetId="2" r:id="rId3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'Курсы валют'!$I$2</definedName>
    <definedName name="solver_typ" localSheetId="2" hidden="1">1</definedName>
    <definedName name="solver_val" localSheetId="2" hidden="1">0</definedName>
    <definedName name="solver_ver" localSheetId="2" hidden="1">3</definedName>
    <definedName name="Дата_Операции">'Курсы валют'!$1:$1</definedName>
    <definedName name="Название_валюты">'Курсы валют'!$A$2:$A$5</definedName>
  </definedNames>
  <calcPr calcId="144315"/>
</workbook>
</file>

<file path=xl/calcChain.xml><?xml version="1.0" encoding="utf-8"?>
<calcChain xmlns="http://schemas.openxmlformats.org/spreadsheetml/2006/main">
  <c r="K6" i="5" l="1"/>
  <c r="H6" i="5"/>
  <c r="E6" i="5"/>
  <c r="K5" i="5"/>
  <c r="H5" i="5"/>
  <c r="E5" i="5"/>
  <c r="K4" i="5"/>
  <c r="H4" i="5"/>
  <c r="E4" i="5"/>
  <c r="K3" i="5"/>
  <c r="K24" i="5" s="1"/>
  <c r="H3" i="5"/>
  <c r="E3" i="5"/>
  <c r="M24" i="5"/>
  <c r="L22" i="5"/>
  <c r="M21" i="5" s="1"/>
  <c r="L21" i="5"/>
  <c r="L20" i="5"/>
  <c r="M19" i="5" s="1"/>
  <c r="L19" i="5"/>
  <c r="L18" i="5"/>
  <c r="M17" i="5"/>
  <c r="L17" i="5"/>
  <c r="L16" i="5"/>
  <c r="M15" i="5" s="1"/>
  <c r="L15" i="5"/>
  <c r="L14" i="5"/>
  <c r="M13" i="5"/>
  <c r="L13" i="5"/>
  <c r="L12" i="5"/>
  <c r="M11" i="5" s="1"/>
  <c r="L11" i="5"/>
  <c r="L10" i="5"/>
  <c r="M9" i="5"/>
  <c r="L9" i="5"/>
  <c r="L8" i="5"/>
  <c r="M7" i="5" s="1"/>
  <c r="L7" i="5"/>
  <c r="L3" i="5" l="1"/>
  <c r="L5" i="5"/>
  <c r="H24" i="5"/>
  <c r="L4" i="5"/>
  <c r="L6" i="5"/>
  <c r="E23" i="5"/>
  <c r="K23" i="5"/>
  <c r="E24" i="5"/>
  <c r="H23" i="5"/>
  <c r="E24" i="4"/>
  <c r="D24" i="4"/>
  <c r="C24" i="4"/>
  <c r="E22" i="4"/>
  <c r="D22" i="4"/>
  <c r="C22" i="4"/>
  <c r="F20" i="4"/>
  <c r="F18" i="4"/>
  <c r="F16" i="4"/>
  <c r="F14" i="4"/>
  <c r="F12" i="4"/>
  <c r="F10" i="4"/>
  <c r="F8" i="4"/>
  <c r="F6" i="4"/>
  <c r="F4" i="4"/>
  <c r="M3" i="5" l="1"/>
  <c r="M5" i="5"/>
  <c r="M23" i="5"/>
  <c r="F22" i="4"/>
  <c r="F2" i="4"/>
</calcChain>
</file>

<file path=xl/sharedStrings.xml><?xml version="1.0" encoding="utf-8"?>
<sst xmlns="http://schemas.openxmlformats.org/spreadsheetml/2006/main" count="46" uniqueCount="27">
  <si>
    <t>Дата</t>
  </si>
  <si>
    <t>Статья</t>
  </si>
  <si>
    <t>Участник 1</t>
  </si>
  <si>
    <t>Участник 2</t>
  </si>
  <si>
    <t>Участник N</t>
  </si>
  <si>
    <t>Баланс</t>
  </si>
  <si>
    <t>RUB</t>
  </si>
  <si>
    <t>USD</t>
  </si>
  <si>
    <t>EUR</t>
  </si>
  <si>
    <t>Название валюты</t>
  </si>
  <si>
    <t>Напитки</t>
  </si>
  <si>
    <t>Еда</t>
  </si>
  <si>
    <t>ИТОГО</t>
  </si>
  <si>
    <t>RUR-1</t>
  </si>
  <si>
    <t>RUR-2</t>
  </si>
  <si>
    <t>UAH</t>
  </si>
  <si>
    <t>Развлечения</t>
  </si>
  <si>
    <t>Бюджет</t>
  </si>
  <si>
    <t>CURR-1</t>
  </si>
  <si>
    <t>CURR-2</t>
  </si>
  <si>
    <t>RUR-N</t>
  </si>
  <si>
    <t>CURR-N</t>
  </si>
  <si>
    <t>БЮДЖЕТ</t>
  </si>
  <si>
    <t>SUMM-1</t>
  </si>
  <si>
    <t>SUMM-2</t>
  </si>
  <si>
    <t>SUMM-3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</si>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</sst>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14" fontId="0" fillId="0" borderId="0" xfId="0" applyNumberFormat="1"/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2" borderId="0" xfId="1" applyFont="1" applyAlignment="1" applyProtection="1">
      <alignment horizontal="center"/>
      <protection locked="0"/>
    </xf>
    <xf numFmtId="164" fontId="1" fillId="2" borderId="0" xfId="1" applyNumberFormat="1" applyFont="1" applyProtection="1">
      <protection locked="0"/>
    </xf>
    <xf numFmtId="164" fontId="1" fillId="2" borderId="0" xfId="1" applyNumberFormat="1" applyFont="1" applyProtection="1"/>
    <xf numFmtId="164" fontId="2" fillId="0" borderId="0" xfId="0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14" fontId="1" fillId="5" borderId="3" xfId="0" applyNumberFormat="1" applyFont="1" applyFill="1" applyBorder="1"/>
    <xf numFmtId="14" fontId="1" fillId="4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0" xfId="0" applyFill="1"/>
    <xf numFmtId="0" fontId="0" fillId="0" borderId="2" xfId="0" applyFont="1" applyFill="1" applyBorder="1"/>
    <xf numFmtId="0" fontId="1" fillId="3" borderId="0" xfId="2" applyFont="1" applyAlignment="1" applyProtection="1">
      <alignment horizontal="center"/>
      <protection locked="0"/>
    </xf>
    <xf numFmtId="164" fontId="1" fillId="3" borderId="0" xfId="2" applyNumberFormat="1" applyFont="1" applyProtection="1">
      <protection locked="0"/>
    </xf>
    <xf numFmtId="164" fontId="1" fillId="3" borderId="0" xfId="2" applyNumberFormat="1" applyFont="1" applyAlignment="1" applyProtection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/>
    <xf numFmtId="14" fontId="0" fillId="0" borderId="5" xfId="0" applyNumberFormat="1" applyFont="1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/>
    <xf numFmtId="0" fontId="1" fillId="3" borderId="11" xfId="2" applyFont="1" applyFill="1" applyBorder="1" applyAlignment="1">
      <alignment horizontal="center"/>
    </xf>
    <xf numFmtId="0" fontId="1" fillId="3" borderId="12" xfId="2" applyFont="1" applyFill="1" applyBorder="1" applyAlignment="1">
      <alignment horizontal="center"/>
    </xf>
    <xf numFmtId="164" fontId="1" fillId="5" borderId="0" xfId="0" applyNumberFormat="1" applyFont="1" applyFill="1" applyAlignment="1">
      <alignment horizontal="center" vertical="center"/>
    </xf>
    <xf numFmtId="14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4" fontId="0" fillId="6" borderId="15" xfId="0" applyNumberFormat="1" applyFont="1" applyFill="1" applyBorder="1"/>
    <xf numFmtId="164" fontId="0" fillId="6" borderId="0" xfId="0" applyNumberFormat="1" applyFont="1" applyFill="1" applyBorder="1"/>
    <xf numFmtId="164" fontId="0" fillId="6" borderId="0" xfId="0" applyNumberFormat="1" applyFont="1" applyFill="1" applyBorder="1" applyAlignment="1">
      <alignment horizontal="center"/>
    </xf>
    <xf numFmtId="14" fontId="0" fillId="6" borderId="6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64" fontId="0" fillId="6" borderId="6" xfId="0" applyNumberFormat="1" applyFont="1" applyFill="1" applyBorder="1"/>
    <xf numFmtId="164" fontId="0" fillId="6" borderId="7" xfId="0" applyNumberFormat="1" applyFont="1" applyFill="1" applyBorder="1"/>
    <xf numFmtId="164" fontId="0" fillId="6" borderId="7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6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7" xfId="0" applyNumberFormat="1" applyBorder="1"/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164" fontId="1" fillId="2" borderId="8" xfId="1" applyNumberFormat="1" applyFont="1" applyFill="1" applyBorder="1"/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4" fillId="0" borderId="8" xfId="0" applyNumberFormat="1" applyFont="1" applyBorder="1"/>
    <xf numFmtId="164" fontId="4" fillId="0" borderId="0" xfId="0" applyNumberFormat="1" applyFont="1"/>
    <xf numFmtId="164" fontId="1" fillId="5" borderId="8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/>
    <xf numFmtId="164" fontId="2" fillId="6" borderId="13" xfId="0" applyNumberFormat="1" applyFont="1" applyFill="1" applyBorder="1"/>
    <xf numFmtId="164" fontId="2" fillId="6" borderId="16" xfId="0" applyNumberFormat="1" applyFont="1" applyFill="1" applyBorder="1"/>
    <xf numFmtId="164" fontId="2" fillId="6" borderId="10" xfId="0" applyNumberFormat="1" applyFont="1" applyFill="1" applyBorder="1"/>
    <xf numFmtId="164" fontId="2" fillId="0" borderId="13" xfId="0" applyNumberFormat="1" applyFont="1" applyBorder="1"/>
    <xf numFmtId="164" fontId="2" fillId="0" borderId="10" xfId="0" applyNumberFormat="1" applyFont="1" applyBorder="1"/>
    <xf numFmtId="164" fontId="1" fillId="3" borderId="13" xfId="2" applyNumberFormat="1" applyFont="1" applyFill="1" applyBorder="1" applyAlignment="1">
      <alignment horizontal="center"/>
    </xf>
    <xf numFmtId="164" fontId="1" fillId="0" borderId="6" xfId="1" applyNumberFormat="1" applyFont="1" applyFill="1" applyBorder="1"/>
    <xf numFmtId="164" fontId="1" fillId="0" borderId="7" xfId="1" applyNumberFormat="1" applyFont="1" applyFill="1" applyBorder="1"/>
    <xf numFmtId="0" fontId="1" fillId="0" borderId="11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center"/>
    </xf>
    <xf numFmtId="164" fontId="2" fillId="8" borderId="8" xfId="0" applyNumberFormat="1" applyFont="1" applyFill="1" applyBorder="1"/>
    <xf numFmtId="164" fontId="2" fillId="7" borderId="14" xfId="0" applyNumberFormat="1" applyFont="1" applyFill="1" applyBorder="1" applyAlignment="1" applyProtection="1">
      <alignment horizontal="center"/>
      <protection locked="0"/>
    </xf>
  </cellXfs>
  <cellStyles count="3">
    <cellStyle name="Accent2" xfId="1" builtinId="33"/>
    <cellStyle name="Accent6" xfId="2" builtinId="49"/>
    <cellStyle name="Normal" xfId="0" builtinId="0"/>
  </cellStyles>
  <dxfs count="15">
    <dxf>
      <numFmt numFmtId="164" formatCode="#,##0.00_р_."/>
    </dxf>
    <dxf>
      <font>
        <b/>
      </font>
      <numFmt numFmtId="164" formatCode="#,##0.00_р_."/>
      <border diagonalUp="0" diagonalDown="0">
        <left/>
        <right style="medium">
          <color indexed="64"/>
        </right>
        <top/>
        <bottom/>
      </border>
    </dxf>
    <dxf>
      <font>
        <b/>
      </font>
      <numFmt numFmtId="164" formatCode="#,##0.00_р_."/>
      <border diagonalUp="0" diagonalDown="0">
        <left/>
        <right style="medium">
          <color indexed="64"/>
        </right>
        <top/>
        <bottom/>
      </border>
    </dxf>
    <dxf>
      <font>
        <b/>
      </font>
      <numFmt numFmtId="164" formatCode="#,##0.00_р_."/>
      <border diagonalUp="0" diagonalDown="0">
        <left/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#,##0.00_р_.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164" formatCode="#,##0.00_р_."/>
      <alignment horizontal="center" vertical="bottom" textRotation="0" wrapText="0" indent="0" justifyLastLine="0" shrinkToFit="0" readingOrder="0"/>
      <protection locked="1" hidden="0"/>
    </dxf>
    <dxf>
      <numFmt numFmtId="164" formatCode="#,##0.00_р_."/>
      <protection locked="0" hidden="0"/>
    </dxf>
    <dxf>
      <numFmt numFmtId="164" formatCode="#,##0.00_р_."/>
      <protection locked="0" hidden="0"/>
    </dxf>
    <dxf>
      <numFmt numFmtId="164" formatCode="#,##0.00_р_.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1</xdr:row>
      <xdr:rowOff>76200</xdr:rowOff>
    </xdr:from>
    <xdr:to>
      <xdr:col>12</xdr:col>
      <xdr:colOff>7620</xdr:colOff>
      <xdr:row>25</xdr:row>
      <xdr:rowOff>15240</xdr:rowOff>
    </xdr:to>
    <xdr:sp macro="" textlink="">
      <xdr:nvSpPr>
        <xdr:cNvPr id="2" name="TextBox 1"/>
        <xdr:cNvSpPr txBox="1"/>
      </xdr:nvSpPr>
      <xdr:spPr>
        <a:xfrm>
          <a:off x="6423660" y="259080"/>
          <a:ext cx="3390900" cy="4328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/>
            <a:t>Правила заполнения таблицы:</a:t>
          </a:r>
        </a:p>
        <a:p>
          <a:r>
            <a:rPr lang="ru-RU" sz="1100"/>
            <a:t>1. Вставляем необходимое количество участников.</a:t>
          </a:r>
        </a:p>
        <a:p>
          <a:r>
            <a:rPr lang="ru-RU" sz="1100"/>
            <a:t>2.</a:t>
          </a:r>
          <a:r>
            <a:rPr lang="ru-RU" sz="1100" baseline="0"/>
            <a:t> Каждая статья затрат записывается в "двойной записи":</a:t>
          </a:r>
        </a:p>
        <a:p>
          <a:r>
            <a:rPr lang="ru-RU" sz="1100" baseline="0"/>
            <a:t>	в верхней строчке со знаком минус записываются платежи тех участников, кто платит за эту статью расходов</a:t>
          </a:r>
        </a:p>
        <a:p>
          <a:r>
            <a:rPr lang="ru-RU" sz="1100" baseline="0"/>
            <a:t>	в нижней строчке со знаком плюс для каждого участника записывается приходящаяся на него часть. </a:t>
          </a:r>
        </a:p>
        <a:p>
          <a:r>
            <a:rPr lang="ru-RU" sz="1100" baseline="0"/>
            <a:t>	если участник не участвовал в данной строке расходов - оставляем соответтсвующую ячейку пустой</a:t>
          </a:r>
        </a:p>
        <a:p>
          <a:r>
            <a:rPr lang="ru-RU" sz="1100" baseline="0"/>
            <a:t>3. Балан</a:t>
          </a:r>
          <a:r>
            <a:rPr lang="en-US" sz="1100" baseline="0"/>
            <a:t>c</a:t>
          </a:r>
          <a:r>
            <a:rPr lang="ru-RU" sz="1100" baseline="0"/>
            <a:t> - сумма значений в верхней и нижней строчках. всегда должна быть равна 0.</a:t>
          </a:r>
        </a:p>
        <a:p>
          <a:r>
            <a:rPr lang="ru-RU" sz="1100" baseline="0"/>
            <a:t>4. В строке "Итого" со знаком плюс отражается сумма, что должен вернуть соответствующий участник. Со знаком минус - что должен получить.</a:t>
          </a:r>
        </a:p>
        <a:p>
          <a:r>
            <a:rPr lang="ru-RU" sz="1100" baseline="0"/>
            <a:t>5. Все участники</a:t>
          </a:r>
          <a:r>
            <a:rPr lang="en-US" sz="1100" baseline="0"/>
            <a:t>,</a:t>
          </a:r>
          <a:r>
            <a:rPr lang="ru-RU" sz="1100" baseline="0"/>
            <a:t> у кого в "итого" получился плюс - отдают деньги одному человеку. Он из них выплачивает суммы тем, у кого получился минус.</a:t>
          </a:r>
          <a:endParaRPr lang="en-US" sz="1100" baseline="0"/>
        </a:p>
        <a:p>
          <a:r>
            <a:rPr lang="en-US" sz="1100" baseline="0"/>
            <a:t>6</a:t>
          </a:r>
          <a:r>
            <a:rPr lang="ru-RU" sz="1100" baseline="0"/>
            <a:t>. Бюджет на каждого участника - сумма всех положительных значений по соответствующему столбцу.</a:t>
          </a:r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Баланс4" displayName="Баланс4" ref="A1:F1048576" totalsRowShown="0" headerRowDxfId="14" dataDxfId="13">
  <autoFilter ref="A1:F1048576"/>
  <tableColumns count="6">
    <tableColumn id="1" name="Дата" dataDxfId="12"/>
    <tableColumn id="2" name="Статья" dataDxfId="11"/>
    <tableColumn id="4" name="Участник 1" dataDxfId="10"/>
    <tableColumn id="5" name="Участник 2" dataDxfId="9"/>
    <tableColumn id="6" name="Участник N" dataDxfId="8"/>
    <tableColumn id="7" name="Баланс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42" displayName="Table42" ref="A2:M24" totalsRowShown="0" headerRowDxfId="6" tableBorderDxfId="5">
  <autoFilter ref="A2:M24"/>
  <tableColumns count="13">
    <tableColumn id="1" name="Дата"/>
    <tableColumn id="2" name="Статья"/>
    <tableColumn id="3" name="SUMM-1" dataDxfId="4"/>
    <tableColumn id="4" name="CURR-1"/>
    <tableColumn id="5" name="RUR-1" dataDxfId="3"/>
    <tableColumn id="6" name="SUMM-2"/>
    <tableColumn id="7" name="CURR-2"/>
    <tableColumn id="8" name="RUR-2" dataDxfId="2"/>
    <tableColumn id="9" name="SUMM-3"/>
    <tableColumn id="10" name="CURR-N"/>
    <tableColumn id="11" name="RUR-N" dataDxfId="1"/>
    <tableColumn id="12" name="СУММА"/>
    <tableColumn id="13" name="Баланс" dataDxfId="0">
      <calculatedColumnFormula>Table42[[#This Row],[СУММА]]+L4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4.4" x14ac:dyDescent="0.3"/>
  <cols>
    <col min="1" max="1" width="10.109375" style="7" bestFit="1" customWidth="1"/>
    <col min="2" max="2" width="23" style="7" customWidth="1"/>
    <col min="3" max="4" width="14.88671875" style="8" bestFit="1" customWidth="1"/>
    <col min="5" max="5" width="15.21875" style="8" bestFit="1" customWidth="1"/>
    <col min="6" max="6" width="11.5546875" style="13" bestFit="1" customWidth="1"/>
  </cols>
  <sheetData>
    <row r="1" spans="1:8" x14ac:dyDescent="0.3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12" t="s">
        <v>5</v>
      </c>
      <c r="G1" s="1"/>
      <c r="H1" s="1"/>
    </row>
    <row r="2" spans="1:8" x14ac:dyDescent="0.3">
      <c r="A2" s="6">
        <v>40179</v>
      </c>
      <c r="B2" s="7" t="s">
        <v>10</v>
      </c>
      <c r="D2" s="8">
        <v>-5000</v>
      </c>
      <c r="F2" s="13">
        <f>SUBTOTAL(109,C2:E2)+SUBTOTAL(109,C3:E3)</f>
        <v>0</v>
      </c>
    </row>
    <row r="3" spans="1:8" x14ac:dyDescent="0.3">
      <c r="A3" s="6"/>
      <c r="C3" s="8">
        <v>2000</v>
      </c>
      <c r="D3" s="8">
        <v>2000</v>
      </c>
      <c r="E3" s="8">
        <v>1000</v>
      </c>
    </row>
    <row r="4" spans="1:8" x14ac:dyDescent="0.3">
      <c r="A4" s="6">
        <v>40180</v>
      </c>
      <c r="B4" s="7" t="s">
        <v>11</v>
      </c>
      <c r="C4" s="8">
        <v>-350</v>
      </c>
      <c r="F4" s="13">
        <f>SUBTOTAL(109,C4:E4)+SUBTOTAL(109,C5:E5)</f>
        <v>0</v>
      </c>
    </row>
    <row r="5" spans="1:8" x14ac:dyDescent="0.3">
      <c r="A5" s="6"/>
      <c r="C5" s="8">
        <v>50</v>
      </c>
      <c r="D5" s="8">
        <v>100</v>
      </c>
      <c r="E5" s="8">
        <v>200</v>
      </c>
    </row>
    <row r="6" spans="1:8" x14ac:dyDescent="0.3">
      <c r="A6" s="6">
        <v>40181</v>
      </c>
      <c r="B6" s="7" t="s">
        <v>16</v>
      </c>
      <c r="C6" s="8">
        <v>-50</v>
      </c>
      <c r="D6" s="8">
        <v>-100</v>
      </c>
      <c r="E6" s="8">
        <v>-150</v>
      </c>
      <c r="F6" s="13">
        <f>SUBTOTAL(109,C6:E6)+SUBTOTAL(109,C7:E7)</f>
        <v>0</v>
      </c>
    </row>
    <row r="7" spans="1:8" x14ac:dyDescent="0.3">
      <c r="C7" s="8">
        <v>100</v>
      </c>
      <c r="D7" s="8">
        <v>100</v>
      </c>
      <c r="E7" s="8">
        <v>100</v>
      </c>
    </row>
    <row r="8" spans="1:8" x14ac:dyDescent="0.3">
      <c r="A8" s="6"/>
      <c r="F8" s="13">
        <f>SUBTOTAL(109,C8:E8)+SUBTOTAL(109,C9:E9)</f>
        <v>0</v>
      </c>
    </row>
    <row r="10" spans="1:8" x14ac:dyDescent="0.3">
      <c r="A10" s="6"/>
      <c r="F10" s="13">
        <f>SUBTOTAL(109,C10:E10)+SUBTOTAL(109,C11:E11)</f>
        <v>0</v>
      </c>
    </row>
    <row r="12" spans="1:8" x14ac:dyDescent="0.3">
      <c r="A12" s="6"/>
      <c r="F12" s="13">
        <f>SUBTOTAL(109,C12:E12)+SUBTOTAL(109,C13:E13)</f>
        <v>0</v>
      </c>
    </row>
    <row r="14" spans="1:8" x14ac:dyDescent="0.3">
      <c r="A14" s="6"/>
      <c r="F14" s="13">
        <f>SUBTOTAL(109,C14:E14)+SUBTOTAL(109,C15:E15)</f>
        <v>0</v>
      </c>
    </row>
    <row r="16" spans="1:8" x14ac:dyDescent="0.3">
      <c r="A16" s="6"/>
      <c r="F16" s="13">
        <f>SUBTOTAL(109,C16:E16)+SUBTOTAL(109,C17:E17)</f>
        <v>0</v>
      </c>
    </row>
    <row r="18" spans="1:6" x14ac:dyDescent="0.3">
      <c r="A18" s="6"/>
      <c r="F18" s="13">
        <f>SUBTOTAL(109,C18:E18)+SUBTOTAL(109,C19:E19)</f>
        <v>0</v>
      </c>
    </row>
    <row r="20" spans="1:6" x14ac:dyDescent="0.3">
      <c r="A20" s="6"/>
      <c r="F20" s="13">
        <f>SUBTOTAL(109,C20:E20)+SUBTOTAL(109,C21:E21)</f>
        <v>0</v>
      </c>
    </row>
    <row r="22" spans="1:6" x14ac:dyDescent="0.3">
      <c r="A22" s="9" t="s">
        <v>12</v>
      </c>
      <c r="B22" s="9"/>
      <c r="C22" s="10">
        <f>SUBTOTAL(109,C2:C21)</f>
        <v>1750</v>
      </c>
      <c r="D22" s="10">
        <f>SUBTOTAL(109,D2:D21)</f>
        <v>-2900</v>
      </c>
      <c r="E22" s="10">
        <f>SUBTOTAL(109,E2:E21)</f>
        <v>1150</v>
      </c>
      <c r="F22" s="11">
        <f>SUM(Баланс4[[#This Row],[Участник 1]:[Участник N]])</f>
        <v>0</v>
      </c>
    </row>
    <row r="24" spans="1:6" x14ac:dyDescent="0.3">
      <c r="A24" s="19" t="s">
        <v>17</v>
      </c>
      <c r="B24" s="19"/>
      <c r="C24" s="20">
        <f>SUMIF(C2:C21,"&gt;0")</f>
        <v>2150</v>
      </c>
      <c r="D24" s="20">
        <f>SUMIF(D2:D21,"&gt;0")</f>
        <v>2200</v>
      </c>
      <c r="E24" s="20">
        <f>SUMIF(E2:E21,"&gt;0")</f>
        <v>1300</v>
      </c>
      <c r="F24" s="21"/>
    </row>
  </sheetData>
  <dataConsolidate>
    <dataRefs count="2">
      <dataRef ref="D2:F2" sheet="Баланс поездки - Разные валюты_"/>
      <dataRef ref="D4:F4" sheet="Баланс поездки - Разные валюты_"/>
    </dataRefs>
  </dataConsolidate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J8" sqref="J8"/>
    </sheetView>
  </sheetViews>
  <sheetFormatPr defaultRowHeight="14.4" x14ac:dyDescent="0.3"/>
  <cols>
    <col min="1" max="1" width="11" bestFit="1" customWidth="1"/>
    <col min="2" max="2" width="20" customWidth="1"/>
    <col min="3" max="3" width="13" bestFit="1" customWidth="1"/>
    <col min="4" max="4" width="11.77734375" bestFit="1" customWidth="1"/>
    <col min="5" max="5" width="12.21875" bestFit="1" customWidth="1"/>
    <col min="6" max="6" width="13" bestFit="1" customWidth="1"/>
    <col min="7" max="7" width="11.77734375" bestFit="1" customWidth="1"/>
    <col min="8" max="8" width="11.6640625" bestFit="1" customWidth="1"/>
    <col min="9" max="9" width="13" bestFit="1" customWidth="1"/>
    <col min="10" max="10" width="12.109375" bestFit="1" customWidth="1"/>
    <col min="11" max="11" width="11" bestFit="1" customWidth="1"/>
    <col min="12" max="12" width="12.44140625" bestFit="1" customWidth="1"/>
    <col min="13" max="13" width="12.21875" bestFit="1" customWidth="1"/>
  </cols>
  <sheetData>
    <row r="1" spans="1:13" ht="15" thickBot="1" x14ac:dyDescent="0.35">
      <c r="A1" s="7"/>
      <c r="B1" s="7"/>
      <c r="C1" s="71" t="s">
        <v>2</v>
      </c>
      <c r="D1" s="71"/>
      <c r="E1" s="71"/>
      <c r="F1" s="71" t="s">
        <v>3</v>
      </c>
      <c r="G1" s="71"/>
      <c r="H1" s="71"/>
      <c r="I1" s="71" t="s">
        <v>4</v>
      </c>
      <c r="J1" s="71"/>
      <c r="K1" s="71"/>
      <c r="L1" s="13"/>
    </row>
    <row r="2" spans="1:13" ht="15" thickBot="1" x14ac:dyDescent="0.35">
      <c r="A2" s="26" t="s">
        <v>0</v>
      </c>
      <c r="B2" s="26" t="s">
        <v>1</v>
      </c>
      <c r="C2" s="28" t="s">
        <v>23</v>
      </c>
      <c r="D2" s="29" t="s">
        <v>18</v>
      </c>
      <c r="E2" s="58" t="s">
        <v>13</v>
      </c>
      <c r="F2" s="28" t="s">
        <v>24</v>
      </c>
      <c r="G2" s="29" t="s">
        <v>19</v>
      </c>
      <c r="H2" s="58" t="s">
        <v>14</v>
      </c>
      <c r="I2" s="28" t="s">
        <v>25</v>
      </c>
      <c r="J2" s="29" t="s">
        <v>21</v>
      </c>
      <c r="K2" s="58" t="s">
        <v>20</v>
      </c>
      <c r="L2" s="27" t="s">
        <v>26</v>
      </c>
      <c r="M2" s="33" t="s">
        <v>5</v>
      </c>
    </row>
    <row r="3" spans="1:13" ht="15" thickBot="1" x14ac:dyDescent="0.35">
      <c r="A3" s="39">
        <v>40179</v>
      </c>
      <c r="B3" s="40" t="s">
        <v>10</v>
      </c>
      <c r="C3" s="41"/>
      <c r="D3" s="42"/>
      <c r="E3" s="59">
        <f ca="1">IFERROR('Баланс поездки - Разные валюты'!$C3*OFFSET('Курсы валют'!$A$1,MATCH('Баланс поездки - Разные валюты'!$D3,Название_валюты,0),MATCH('Баланс поездки - Разные валюты'!$A3,Дата_Операции,0)), 0)</f>
        <v>0</v>
      </c>
      <c r="F3" s="41">
        <v>-5000</v>
      </c>
      <c r="G3" s="42" t="s">
        <v>6</v>
      </c>
      <c r="H3" s="59">
        <f ca="1">IFERROR('Баланс поездки - Разные валюты'!$F3*OFFSET('Курсы валют'!$A$1,MATCH('Баланс поездки - Разные валюты'!$G3,Название_валюты,0),MATCH('Баланс поездки - Разные валюты'!$A3,Дата_Операции,0)), 0)</f>
        <v>-5000</v>
      </c>
      <c r="I3" s="41"/>
      <c r="J3" s="42"/>
      <c r="K3" s="59">
        <f ca="1">IFERROR('Баланс поездки - Разные валюты'!$I3*OFFSET('Курсы валют'!$A$1,MATCH('Баланс поездки - Разные валюты'!$J3,Название_валюты,0),MATCH('Баланс поездки - Разные валюты'!$A3,Дата_Операции,0)), 0)</f>
        <v>0</v>
      </c>
      <c r="L3" s="43">
        <f ca="1">Table42[[#This Row],[RUR-1]]+Table42[[#This Row],[RUR-2]]+Table42[[#This Row],[RUR-N]]</f>
        <v>-5000</v>
      </c>
      <c r="M3" s="56">
        <f ca="1">Table42[[#This Row],[СУММА]]+L4</f>
        <v>0</v>
      </c>
    </row>
    <row r="4" spans="1:13" ht="15" thickBot="1" x14ac:dyDescent="0.35">
      <c r="A4" s="44">
        <v>40179</v>
      </c>
      <c r="B4" s="45"/>
      <c r="C4" s="46">
        <v>2000</v>
      </c>
      <c r="D4" s="47" t="s">
        <v>6</v>
      </c>
      <c r="E4" s="59">
        <f ca="1">IFERROR('Баланс поездки - Разные валюты'!$C4*OFFSET('Курсы валют'!$A$1,MATCH('Баланс поездки - Разные валюты'!$D4,Название_валюты,0),MATCH('Баланс поездки - Разные валюты'!$A4,Дата_Операции,0)), 0)</f>
        <v>2000</v>
      </c>
      <c r="F4" s="46">
        <v>2000</v>
      </c>
      <c r="G4" s="47" t="s">
        <v>6</v>
      </c>
      <c r="H4" s="59">
        <f ca="1">IFERROR('Баланс поездки - Разные валюты'!$F4*OFFSET('Курсы валют'!$A$1,MATCH('Баланс поездки - Разные валюты'!$G4,Название_валюты,0),MATCH('Баланс поездки - Разные валюты'!$A4,Дата_Операции,0)), 0)</f>
        <v>2000</v>
      </c>
      <c r="I4" s="46">
        <v>1000</v>
      </c>
      <c r="J4" s="47" t="s">
        <v>6</v>
      </c>
      <c r="K4" s="59">
        <f ca="1">IFERROR('Баланс поездки - Разные валюты'!$I4*OFFSET('Курсы валют'!$A$1,MATCH('Баланс поездки - Разные валюты'!$J4,Название_валюты,0),MATCH('Баланс поездки - Разные валюты'!$A4,Дата_Операции,0)), 0)</f>
        <v>1000</v>
      </c>
      <c r="L4" s="48">
        <f ca="1">Table42[[#This Row],[RUR-1]]+Table42[[#This Row],[RUR-2]]+Table42[[#This Row],[RUR-N]]</f>
        <v>5000</v>
      </c>
      <c r="M4" s="50"/>
    </row>
    <row r="5" spans="1:13" ht="15" thickBot="1" x14ac:dyDescent="0.35">
      <c r="A5" s="34">
        <v>40180</v>
      </c>
      <c r="B5" s="35" t="s">
        <v>11</v>
      </c>
      <c r="C5" s="36">
        <v>-350</v>
      </c>
      <c r="D5" s="37" t="s">
        <v>7</v>
      </c>
      <c r="E5" s="59">
        <f ca="1">IFERROR('Баланс поездки - Разные валюты'!$C5*OFFSET('Курсы валют'!$A$1,MATCH('Баланс поездки - Разные валюты'!$D5,Название_валюты,0),MATCH('Баланс поездки - Разные валюты'!$A5,Дата_Операции,0)), 0)</f>
        <v>-10297</v>
      </c>
      <c r="F5" s="36">
        <v>-100</v>
      </c>
      <c r="G5" s="37" t="s">
        <v>8</v>
      </c>
      <c r="H5" s="59">
        <f ca="1">IFERROR('Баланс поездки - Разные валюты'!$F5*OFFSET('Курсы валют'!$A$1,MATCH('Баланс поездки - Разные валюты'!$G5,Название_валюты,0),MATCH('Баланс поездки - Разные валюты'!$A5,Дата_Операции,0)), 0)</f>
        <v>-4266</v>
      </c>
      <c r="I5" s="36">
        <v>-2500</v>
      </c>
      <c r="J5" s="37" t="s">
        <v>6</v>
      </c>
      <c r="K5" s="59">
        <f ca="1">IFERROR('Баланс поездки - Разные валюты'!$I5*OFFSET('Курсы валют'!$A$1,MATCH('Баланс поездки - Разные валюты'!$J5,Название_валюты,0),MATCH('Баланс поездки - Разные валюты'!$A5,Дата_Операции,0)), 0)</f>
        <v>-2500</v>
      </c>
      <c r="L5" s="38">
        <f ca="1">Table42[[#This Row],[RUR-1]]+Table42[[#This Row],[RUR-2]]+Table42[[#This Row],[RUR-N]]</f>
        <v>-17063</v>
      </c>
      <c r="M5" s="57">
        <f ca="1">Table42[[#This Row],[СУММА]]+L6</f>
        <v>-2.0000000000436557E-2</v>
      </c>
    </row>
    <row r="6" spans="1:13" ht="15" thickBot="1" x14ac:dyDescent="0.35">
      <c r="A6" s="24">
        <v>40180</v>
      </c>
      <c r="B6" s="22"/>
      <c r="C6" s="30">
        <v>5687.66</v>
      </c>
      <c r="D6" s="23" t="s">
        <v>6</v>
      </c>
      <c r="E6" s="59">
        <f ca="1">IFERROR('Баланс поездки - Разные валюты'!$C6*OFFSET('Курсы валют'!$A$1,MATCH('Баланс поездки - Разные валюты'!$D6,Название_валюты,0),MATCH('Баланс поездки - Разные валюты'!$A6,Дата_Операции,0)), 0)</f>
        <v>5687.66</v>
      </c>
      <c r="F6" s="30">
        <v>5687.66</v>
      </c>
      <c r="G6" s="23" t="s">
        <v>6</v>
      </c>
      <c r="H6" s="59">
        <f ca="1">IFERROR('Баланс поездки - Разные валюты'!$F6*OFFSET('Курсы валют'!$A$1,MATCH('Баланс поездки - Разные валюты'!$G6,Название_валюты,0),MATCH('Баланс поездки - Разные валюты'!$A6,Дата_Операции,0)), 0)</f>
        <v>5687.66</v>
      </c>
      <c r="I6" s="30">
        <v>5687.66</v>
      </c>
      <c r="J6" s="23" t="s">
        <v>6</v>
      </c>
      <c r="K6" s="59">
        <f ca="1">IFERROR('Баланс поездки - Разные валюты'!$I6*OFFSET('Курсы валют'!$A$1,MATCH('Баланс поездки - Разные валюты'!$J6,Название_валюты,0),MATCH('Баланс поездки - Разные валюты'!$A6,Дата_Операции,0)), 0)</f>
        <v>5687.66</v>
      </c>
      <c r="L6" s="25">
        <f ca="1">Table42[[#This Row],[RUR-1]]+Table42[[#This Row],[RUR-2]]+Table42[[#This Row],[RUR-N]]</f>
        <v>17062.98</v>
      </c>
      <c r="M6" s="2"/>
    </row>
    <row r="7" spans="1:13" x14ac:dyDescent="0.3">
      <c r="A7" s="39"/>
      <c r="B7" s="40"/>
      <c r="C7" s="41"/>
      <c r="D7" s="42"/>
      <c r="E7" s="59"/>
      <c r="F7" s="41"/>
      <c r="G7" s="42"/>
      <c r="H7" s="59"/>
      <c r="I7" s="41"/>
      <c r="J7" s="42"/>
      <c r="K7" s="59"/>
      <c r="L7" s="43">
        <f>Table42[[#This Row],[RUR-1]]+Table42[[#This Row],[RUR-2]]+Table42[[#This Row],[RUR-N]]</f>
        <v>0</v>
      </c>
      <c r="M7" s="56">
        <f>Table42[[#This Row],[СУММА]]+L8</f>
        <v>0</v>
      </c>
    </row>
    <row r="8" spans="1:13" ht="15" thickBot="1" x14ac:dyDescent="0.35">
      <c r="A8" s="49"/>
      <c r="B8" s="45"/>
      <c r="C8" s="46"/>
      <c r="D8" s="47"/>
      <c r="E8" s="60"/>
      <c r="F8" s="46"/>
      <c r="G8" s="47"/>
      <c r="H8" s="63"/>
      <c r="I8" s="46"/>
      <c r="J8" s="47"/>
      <c r="K8" s="63"/>
      <c r="L8" s="48">
        <f>Table42[[#This Row],[RUR-1]]+Table42[[#This Row],[RUR-2]]+Table42[[#This Row],[RUR-N]]</f>
        <v>0</v>
      </c>
      <c r="M8" s="50"/>
    </row>
    <row r="9" spans="1:13" x14ac:dyDescent="0.3">
      <c r="A9" s="34"/>
      <c r="B9" s="35"/>
      <c r="C9" s="36"/>
      <c r="D9" s="37"/>
      <c r="E9" s="61"/>
      <c r="F9" s="36"/>
      <c r="G9" s="37"/>
      <c r="H9" s="61"/>
      <c r="I9" s="36"/>
      <c r="J9" s="37"/>
      <c r="K9" s="61"/>
      <c r="L9" s="38">
        <f>Table42[[#This Row],[RUR-1]]+Table42[[#This Row],[RUR-2]]+Table42[[#This Row],[RUR-N]]</f>
        <v>0</v>
      </c>
      <c r="M9" s="57">
        <f>Table42[[#This Row],[СУММА]]+L10</f>
        <v>0</v>
      </c>
    </row>
    <row r="10" spans="1:13" ht="15" thickBot="1" x14ac:dyDescent="0.35">
      <c r="A10" s="22"/>
      <c r="B10" s="22"/>
      <c r="C10" s="30"/>
      <c r="D10" s="23"/>
      <c r="E10" s="62"/>
      <c r="F10" s="30"/>
      <c r="G10" s="23"/>
      <c r="H10" s="64"/>
      <c r="I10" s="30"/>
      <c r="J10" s="23"/>
      <c r="K10" s="64"/>
      <c r="L10" s="25">
        <f>Table42[[#This Row],[RUR-1]]+Table42[[#This Row],[RUR-2]]+Table42[[#This Row],[RUR-N]]</f>
        <v>0</v>
      </c>
      <c r="M10" s="57"/>
    </row>
    <row r="11" spans="1:13" x14ac:dyDescent="0.3">
      <c r="A11" s="39"/>
      <c r="B11" s="40"/>
      <c r="C11" s="41"/>
      <c r="D11" s="42"/>
      <c r="E11" s="59"/>
      <c r="F11" s="41"/>
      <c r="G11" s="42"/>
      <c r="H11" s="59"/>
      <c r="I11" s="41"/>
      <c r="J11" s="42"/>
      <c r="K11" s="59"/>
      <c r="L11" s="43">
        <f>Table42[[#This Row],[RUR-1]]+Table42[[#This Row],[RUR-2]]+Table42[[#This Row],[RUR-N]]</f>
        <v>0</v>
      </c>
      <c r="M11" s="56">
        <f>Table42[[#This Row],[СУММА]]+L12</f>
        <v>0</v>
      </c>
    </row>
    <row r="12" spans="1:13" ht="15" thickBot="1" x14ac:dyDescent="0.35">
      <c r="A12" s="49"/>
      <c r="B12" s="45"/>
      <c r="C12" s="46"/>
      <c r="D12" s="47"/>
      <c r="E12" s="63"/>
      <c r="F12" s="46"/>
      <c r="G12" s="47"/>
      <c r="H12" s="63"/>
      <c r="I12" s="46"/>
      <c r="J12" s="47"/>
      <c r="K12" s="63"/>
      <c r="L12" s="48">
        <f>Table42[[#This Row],[RUR-1]]+Table42[[#This Row],[RUR-2]]+Table42[[#This Row],[RUR-N]]</f>
        <v>0</v>
      </c>
      <c r="M12" s="50"/>
    </row>
    <row r="13" spans="1:13" x14ac:dyDescent="0.3">
      <c r="A13" s="34"/>
      <c r="B13" s="35"/>
      <c r="C13" s="36"/>
      <c r="D13" s="37"/>
      <c r="E13" s="61"/>
      <c r="F13" s="36"/>
      <c r="G13" s="37"/>
      <c r="H13" s="61"/>
      <c r="I13" s="36"/>
      <c r="J13" s="37"/>
      <c r="K13" s="61"/>
      <c r="L13" s="38">
        <f>Table42[[#This Row],[RUR-1]]+Table42[[#This Row],[RUR-2]]+Table42[[#This Row],[RUR-N]]</f>
        <v>0</v>
      </c>
      <c r="M13" s="57">
        <f>Table42[[#This Row],[СУММА]]+L14</f>
        <v>0</v>
      </c>
    </row>
    <row r="14" spans="1:13" ht="15" thickBot="1" x14ac:dyDescent="0.35">
      <c r="A14" s="22"/>
      <c r="B14" s="22"/>
      <c r="C14" s="30"/>
      <c r="D14" s="23"/>
      <c r="E14" s="64"/>
      <c r="F14" s="30"/>
      <c r="G14" s="23"/>
      <c r="H14" s="64"/>
      <c r="I14" s="30"/>
      <c r="J14" s="23"/>
      <c r="K14" s="64"/>
      <c r="L14" s="25">
        <f>Table42[[#This Row],[RUR-1]]+Table42[[#This Row],[RUR-2]]+Table42[[#This Row],[RUR-N]]</f>
        <v>0</v>
      </c>
      <c r="M14" s="2"/>
    </row>
    <row r="15" spans="1:13" x14ac:dyDescent="0.3">
      <c r="A15" s="39"/>
      <c r="B15" s="40"/>
      <c r="C15" s="41"/>
      <c r="D15" s="42"/>
      <c r="E15" s="59"/>
      <c r="F15" s="41"/>
      <c r="G15" s="42"/>
      <c r="H15" s="59"/>
      <c r="I15" s="41"/>
      <c r="J15" s="42"/>
      <c r="K15" s="59"/>
      <c r="L15" s="43">
        <f>Table42[[#This Row],[RUR-1]]+Table42[[#This Row],[RUR-2]]+Table42[[#This Row],[RUR-N]]</f>
        <v>0</v>
      </c>
      <c r="M15" s="56">
        <f>Table42[[#This Row],[СУММА]]+L16</f>
        <v>0</v>
      </c>
    </row>
    <row r="16" spans="1:13" ht="15" thickBot="1" x14ac:dyDescent="0.35">
      <c r="A16" s="49"/>
      <c r="B16" s="45"/>
      <c r="C16" s="46"/>
      <c r="D16" s="47"/>
      <c r="E16" s="63"/>
      <c r="F16" s="46"/>
      <c r="G16" s="47"/>
      <c r="H16" s="63"/>
      <c r="I16" s="46"/>
      <c r="J16" s="47"/>
      <c r="K16" s="63"/>
      <c r="L16" s="48">
        <f>Table42[[#This Row],[RUR-1]]+Table42[[#This Row],[RUR-2]]+Table42[[#This Row],[RUR-N]]</f>
        <v>0</v>
      </c>
      <c r="M16" s="50"/>
    </row>
    <row r="17" spans="1:13" x14ac:dyDescent="0.3">
      <c r="A17" s="34"/>
      <c r="B17" s="35"/>
      <c r="C17" s="36"/>
      <c r="D17" s="37"/>
      <c r="E17" s="61"/>
      <c r="F17" s="36"/>
      <c r="G17" s="37"/>
      <c r="H17" s="61"/>
      <c r="I17" s="36"/>
      <c r="J17" s="37"/>
      <c r="K17" s="61"/>
      <c r="L17" s="38">
        <f>Table42[[#This Row],[RUR-1]]+Table42[[#This Row],[RUR-2]]+Table42[[#This Row],[RUR-N]]</f>
        <v>0</v>
      </c>
      <c r="M17" s="57">
        <f>Table42[[#This Row],[СУММА]]+L18</f>
        <v>0</v>
      </c>
    </row>
    <row r="18" spans="1:13" ht="15" thickBot="1" x14ac:dyDescent="0.35">
      <c r="A18" s="22"/>
      <c r="B18" s="22"/>
      <c r="C18" s="30"/>
      <c r="D18" s="23"/>
      <c r="E18" s="64"/>
      <c r="F18" s="30"/>
      <c r="G18" s="23"/>
      <c r="H18" s="64"/>
      <c r="I18" s="30"/>
      <c r="J18" s="23"/>
      <c r="K18" s="64"/>
      <c r="L18" s="25">
        <f>Table42[[#This Row],[RUR-1]]+Table42[[#This Row],[RUR-2]]+Table42[[#This Row],[RUR-N]]</f>
        <v>0</v>
      </c>
      <c r="M18" s="2"/>
    </row>
    <row r="19" spans="1:13" x14ac:dyDescent="0.3">
      <c r="A19" s="39"/>
      <c r="B19" s="40"/>
      <c r="C19" s="41"/>
      <c r="D19" s="42"/>
      <c r="E19" s="59"/>
      <c r="F19" s="41"/>
      <c r="G19" s="42"/>
      <c r="H19" s="59"/>
      <c r="I19" s="41"/>
      <c r="J19" s="42"/>
      <c r="K19" s="59"/>
      <c r="L19" s="43">
        <f>Table42[[#This Row],[RUR-1]]+Table42[[#This Row],[RUR-2]]+Table42[[#This Row],[RUR-N]]</f>
        <v>0</v>
      </c>
      <c r="M19" s="56">
        <f>Table42[[#This Row],[СУММА]]+L20</f>
        <v>0</v>
      </c>
    </row>
    <row r="20" spans="1:13" ht="15" thickBot="1" x14ac:dyDescent="0.35">
      <c r="A20" s="49"/>
      <c r="B20" s="45"/>
      <c r="C20" s="46"/>
      <c r="D20" s="47"/>
      <c r="E20" s="63"/>
      <c r="F20" s="46"/>
      <c r="G20" s="47"/>
      <c r="H20" s="63"/>
      <c r="I20" s="46"/>
      <c r="J20" s="47"/>
      <c r="K20" s="63"/>
      <c r="L20" s="48">
        <f>Table42[[#This Row],[RUR-1]]+Table42[[#This Row],[RUR-2]]+Table42[[#This Row],[RUR-N]]</f>
        <v>0</v>
      </c>
      <c r="M20" s="50"/>
    </row>
    <row r="21" spans="1:13" x14ac:dyDescent="0.3">
      <c r="A21" s="34"/>
      <c r="B21" s="35"/>
      <c r="C21" s="36"/>
      <c r="D21" s="37"/>
      <c r="E21" s="61"/>
      <c r="F21" s="36"/>
      <c r="G21" s="37"/>
      <c r="H21" s="61"/>
      <c r="I21" s="36"/>
      <c r="J21" s="37"/>
      <c r="K21" s="61"/>
      <c r="L21" s="38">
        <f>Table42[[#This Row],[RUR-1]]+Table42[[#This Row],[RUR-2]]+Table42[[#This Row],[RUR-N]]</f>
        <v>0</v>
      </c>
      <c r="M21" s="57">
        <f>Table42[[#This Row],[СУММА]]+L22</f>
        <v>0</v>
      </c>
    </row>
    <row r="22" spans="1:13" ht="15" thickBot="1" x14ac:dyDescent="0.35">
      <c r="A22" s="22"/>
      <c r="B22" s="22"/>
      <c r="C22" s="30"/>
      <c r="D22" s="23"/>
      <c r="E22" s="64"/>
      <c r="F22" s="30"/>
      <c r="G22" s="23"/>
      <c r="H22" s="64"/>
      <c r="I22" s="30"/>
      <c r="J22" s="23"/>
      <c r="K22" s="64"/>
      <c r="L22" s="25">
        <f>Table42[[#This Row],[RUR-1]]+Table42[[#This Row],[RUR-2]]+Table42[[#This Row],[RUR-N]]</f>
        <v>0</v>
      </c>
      <c r="M22" s="2"/>
    </row>
    <row r="23" spans="1:13" x14ac:dyDescent="0.3">
      <c r="A23" s="51" t="s">
        <v>12</v>
      </c>
      <c r="B23" s="52"/>
      <c r="C23" s="66"/>
      <c r="D23" s="67"/>
      <c r="E23" s="53">
        <f ca="1">SUBTOTAL(109,E3:E22)</f>
        <v>-2609.34</v>
      </c>
      <c r="F23" s="66"/>
      <c r="G23" s="67"/>
      <c r="H23" s="53">
        <f ca="1">SUBTOTAL(109,H3:H22)</f>
        <v>-1578.3400000000001</v>
      </c>
      <c r="I23" s="66"/>
      <c r="J23" s="67"/>
      <c r="K23" s="53">
        <f ca="1">SUBTOTAL(109,K3:K22)</f>
        <v>4187.66</v>
      </c>
      <c r="L23" s="67"/>
      <c r="M23" s="70">
        <f ca="1">Table42[[#This Row],[RUR-1]]+Table42[[#This Row],[RUR-2]]+Table42[[#This Row],[RUR-N]]</f>
        <v>-2.0000000000436557E-2</v>
      </c>
    </row>
    <row r="24" spans="1:13" ht="15" thickBot="1" x14ac:dyDescent="0.35">
      <c r="A24" s="31" t="s">
        <v>22</v>
      </c>
      <c r="B24" s="32"/>
      <c r="C24" s="68"/>
      <c r="D24" s="69"/>
      <c r="E24" s="65">
        <f ca="1">SUMIF(E3:E22,"&gt;0")</f>
        <v>7687.66</v>
      </c>
      <c r="F24" s="68"/>
      <c r="G24" s="69"/>
      <c r="H24" s="65">
        <f ca="1">SUMIF(H3:H22,"&gt;0")</f>
        <v>7687.66</v>
      </c>
      <c r="I24" s="68"/>
      <c r="J24" s="69"/>
      <c r="K24" s="65">
        <f ca="1">SUMIF(K3:K22,"&gt;0")</f>
        <v>6687.66</v>
      </c>
      <c r="L24" s="69"/>
      <c r="M24" s="50">
        <f>Table42[[#This Row],[СУММА]]+L25</f>
        <v>0</v>
      </c>
    </row>
  </sheetData>
  <mergeCells count="3">
    <mergeCell ref="C1:E1"/>
    <mergeCell ref="F1:H1"/>
    <mergeCell ref="I1:K1"/>
  </mergeCells>
  <dataValidations count="1">
    <dataValidation type="list" allowBlank="1" showInputMessage="1" showErrorMessage="1" sqref="G2:G24 D2:D24 J2:J24">
      <formula1>Название_валюты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4.4" x14ac:dyDescent="0.3"/>
  <cols>
    <col min="1" max="1" width="18.88671875" bestFit="1" customWidth="1"/>
    <col min="2" max="5" width="14.5546875" bestFit="1" customWidth="1"/>
    <col min="6" max="7" width="12.33203125" bestFit="1" customWidth="1"/>
  </cols>
  <sheetData>
    <row r="1" spans="1:5" s="3" customFormat="1" x14ac:dyDescent="0.3">
      <c r="A1" s="14" t="s">
        <v>9</v>
      </c>
      <c r="B1" s="15">
        <v>40179</v>
      </c>
      <c r="C1" s="15">
        <v>40180</v>
      </c>
      <c r="D1" s="15">
        <v>40181</v>
      </c>
      <c r="E1" s="15">
        <v>40182</v>
      </c>
    </row>
    <row r="2" spans="1:5" x14ac:dyDescent="0.3">
      <c r="A2" s="54" t="s">
        <v>6</v>
      </c>
      <c r="B2" s="16">
        <v>1</v>
      </c>
      <c r="C2" s="17">
        <v>1</v>
      </c>
      <c r="D2" s="17">
        <v>1</v>
      </c>
      <c r="E2" s="17">
        <v>1</v>
      </c>
    </row>
    <row r="3" spans="1:5" x14ac:dyDescent="0.3">
      <c r="A3" s="54" t="s">
        <v>7</v>
      </c>
      <c r="B3" s="16">
        <v>29.42</v>
      </c>
      <c r="C3" s="16">
        <v>29.42</v>
      </c>
      <c r="D3" s="16">
        <v>29.42</v>
      </c>
      <c r="E3" s="16">
        <v>29.42</v>
      </c>
    </row>
    <row r="4" spans="1:5" x14ac:dyDescent="0.3">
      <c r="A4" s="54" t="s">
        <v>8</v>
      </c>
      <c r="B4" s="16">
        <v>42.66</v>
      </c>
      <c r="C4" s="16">
        <v>42.66</v>
      </c>
      <c r="D4" s="16">
        <v>42.66</v>
      </c>
      <c r="E4" s="16">
        <v>42.66</v>
      </c>
    </row>
    <row r="5" spans="1:5" x14ac:dyDescent="0.3">
      <c r="A5" s="55" t="s">
        <v>15</v>
      </c>
      <c r="B5" s="18">
        <v>3.66</v>
      </c>
      <c r="C5" s="18">
        <v>3.66</v>
      </c>
      <c r="D5" s="18">
        <v>3.66</v>
      </c>
      <c r="E5" s="18">
        <v>3.66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Баланс поездки - Одна валюта</vt:lpstr>
      <vt:lpstr>Баланс поездки - Разные валюты</vt:lpstr>
      <vt:lpstr>Курсы валют</vt:lpstr>
      <vt:lpstr>Дата_Операции</vt:lpstr>
      <vt:lpstr>Название_валюты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Voytsekhovsky</dc:creator>
  <cp:lastModifiedBy>Maxim Voytsekhovsky</cp:lastModifiedBy>
  <dcterms:created xsi:type="dcterms:W3CDTF">2010-01-11T11:21:10Z</dcterms:created>
  <dcterms:modified xsi:type="dcterms:W3CDTF">2010-01-11T16:05:19Z</dcterms:modified>
</cp:coreProperties>
</file>